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Titles" localSheetId="0">'Лист1'!$14:$14</definedName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<sst xmlns="http://schemas.openxmlformats.org/spreadsheetml/2006/main" count="118" uniqueCount="118">
  <si>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</si>
  <si>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</si>
  <si>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</si>
  <si>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</si>
  <si>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</si>
  <si>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</si>
  <si>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</si>
  <si>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</si>
  <si>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</si>
  <si>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</si>
  <si>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</si>
  <si>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</si>
  <si>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</si>
  <si>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</si>
  <si>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</si>
  <si>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</si>
  <si>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</si>
  <si>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</si>
  <si>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</si>
  <si>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</si>
  <si>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</si>
  <si>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</si>
  <si>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</si>
  <si>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</si>
  <si>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</si>
  <si>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</si>
  <si>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</si>
  <si>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</si>
  <si>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</si>
  <si>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</si>
  <si>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</si>
  <si>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</si>
  <si>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</si>
  <si>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</si>
  <si>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</si>
  <si>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</si>
  <si>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</si>
  <si>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</si>
  <si>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</si>
  <si>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</si>
  <si>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</si>
  <si>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</si>
  <si>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</si>
  <si>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</si>
  <si>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</si>
  <si>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</si>
  <si>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</si>
  <si>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</si>
  <si>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</si>
  <si>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</si>
  <si>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</si>
  <si>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</si>
  <si>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</si>
  <si>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</si>
  <si>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</si>
  <si>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</si>
  <si>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</si>
  <si>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</si>
  <si>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</si>
  <si>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</si>
  <si>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</si>
  <si>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</si>
  <si>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</si>
  <si>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</si>
  <si>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</si>
  <si>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</si>
  <si>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</si>
  <si>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</si>
  <si>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</si>
  <si>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</si>
  <si>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</si>
  <si>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</si>
  <si>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</si>
  <si>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</si>
  <si>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</si>
  <si>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</si>
  <si>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</si>
  <si>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</si>
  <si>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</si>
  <si>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</si>
  <si>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</si>
  <si>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</si>
  <si>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</si>
  <si>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</si>
  <si>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</si>
  <si>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</si>
  <si>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</si>
  <si>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</si>
  <si>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</si>
  <si>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</si>
  <si>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</si>
  <si>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</si>
  <si>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</si>
  <si>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</si>
  <si>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</si>
  <si>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</si>
  <si>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</si>
  <si>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</si>
  <si>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</si>
  <si>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</si>
  <si>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</si>
  <si>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Исполненно</t>
  </si>
  <si>
    <t>% исполнения</t>
  </si>
  <si>
    <t>Приложение 1 к Решению Думы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</si>
  <si>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</si>
  <si>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</si>
  <si>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2 02 04025 05 0000 151</t>
  </si>
  <si>
    <t>2 02 04061 05 0000 151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</si>
  <si>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</si>
  <si>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Межбюджетные трансферты, передаваемые бюджетам муниципальных районов 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</si>
  <si>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</si>
  <si>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бюджета</t>
  </si>
  <si>
    <t xml:space="preserve"> доходов районного бюджета за 9 месяцев 2015 год</t>
  </si>
  <si>
    <t>1 06 01030 05 0000 110</t>
  </si>
  <si>
    <t>Налог на имущество физических лиц</t>
  </si>
  <si>
    <t>1 09 04000 00 0000 110</t>
  </si>
  <si>
    <t>Задолженость и перерасчеты по отмененным налогам, сборам и иным обязательным платежам</t>
  </si>
  <si>
    <t>№ 27 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</si>
</sst>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1257300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76850" y="9525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5276850" y="11620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7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6.25390625" style="1" customWidth="1"/>
    <col min="5" max="5" width="15.375" style="1" customWidth="1"/>
    <col min="6" max="16384" width="9.125" style="1" customWidth="1"/>
  </cols>
  <sheetData>
    <row r="2" spans="2:5" ht="16.5">
      <c r="B2" s="59" t="s">
        <v>103</v>
      </c>
      <c r="C2" s="59"/>
      <c r="D2" s="59"/>
      <c r="E2" s="59"/>
    </row>
    <row r="3" spans="2:5" ht="16.5">
      <c r="B3" s="59" t="s">
        <v>25</v>
      </c>
      <c r="C3" s="59"/>
      <c r="D3" s="59"/>
      <c r="E3" s="59"/>
    </row>
    <row r="4" spans="2:5" ht="16.5">
      <c r="B4" s="59" t="s">
        <v>117</v>
      </c>
      <c r="C4" s="59"/>
      <c r="D4" s="59"/>
      <c r="E4" s="59"/>
    </row>
    <row r="6" spans="2:3" ht="16.5">
      <c r="B6" s="6"/>
      <c r="C6" s="6"/>
    </row>
    <row r="8" spans="1:3" ht="18.75" customHeight="1">
      <c r="A8" s="3"/>
      <c r="B8" s="58" t="s">
        <v>24</v>
      </c>
      <c r="C8" s="58"/>
    </row>
    <row r="9" spans="1:3" ht="22.5" customHeight="1">
      <c r="A9" s="1"/>
      <c r="B9" s="58" t="s">
        <v>112</v>
      </c>
      <c r="C9" s="58"/>
    </row>
    <row r="10" spans="1:3" ht="27" customHeight="1">
      <c r="A10" s="4"/>
      <c r="B10" s="5" t="s">
        <v>23</v>
      </c>
      <c r="C10" s="19"/>
    </row>
    <row r="11" spans="1:3" ht="39.75" customHeight="1" hidden="1">
      <c r="A11" s="6" t="s">
        <v>0</v>
      </c>
      <c r="B11" s="7"/>
      <c r="C11" s="20"/>
    </row>
    <row r="12" spans="1:5" ht="18.75">
      <c r="A12" s="15"/>
      <c r="B12" s="16"/>
      <c r="E12" s="21" t="s">
        <v>36</v>
      </c>
    </row>
    <row r="13" spans="1:5" ht="75" customHeight="1">
      <c r="A13" s="17" t="s">
        <v>1</v>
      </c>
      <c r="B13" s="17" t="s">
        <v>2</v>
      </c>
      <c r="C13" s="22" t="s">
        <v>3</v>
      </c>
      <c r="D13" s="22" t="s">
        <v>101</v>
      </c>
      <c r="E13" s="48" t="s">
        <v>102</v>
      </c>
    </row>
    <row r="14" spans="1:5" ht="16.5" customHeight="1">
      <c r="A14" s="18">
        <v>1</v>
      </c>
      <c r="B14" s="18">
        <v>2</v>
      </c>
      <c r="C14" s="25">
        <v>3</v>
      </c>
      <c r="D14" s="18">
        <v>4</v>
      </c>
      <c r="E14" s="18">
        <v>5</v>
      </c>
    </row>
    <row r="15" spans="1:5" ht="38.25" customHeight="1">
      <c r="A15" s="8" t="s">
        <v>4</v>
      </c>
      <c r="B15" s="9" t="s">
        <v>22</v>
      </c>
      <c r="C15" s="10">
        <f>C16+C20+C25+C28+C31+C33+C35+C37+C38+C18</f>
        <v>234264.40000000002</v>
      </c>
      <c r="D15" s="10">
        <f>D16+D20+D24+D25+D27+D28+D31+D33+D35+D37+D38+D18</f>
        <v>162346.77999999997</v>
      </c>
      <c r="E15" s="10">
        <f>D15/C15*100</f>
        <v>69.30066198705393</v>
      </c>
    </row>
    <row r="16" spans="1:5" ht="19.5" customHeight="1">
      <c r="A16" s="8" t="s">
        <v>5</v>
      </c>
      <c r="B16" s="11" t="s">
        <v>6</v>
      </c>
      <c r="C16" s="12">
        <f>SUM(C17)</f>
        <v>136721.7</v>
      </c>
      <c r="D16" s="12">
        <f>SUM(D17)</f>
        <v>113374.25</v>
      </c>
      <c r="E16" s="10">
        <f aca="true" t="shared" si="0" ref="E16:E72">D16/C16*100</f>
        <v>82.92337646474553</v>
      </c>
    </row>
    <row r="17" spans="1:5" ht="20.25" customHeight="1">
      <c r="A17" s="8" t="s">
        <v>7</v>
      </c>
      <c r="B17" s="11" t="s">
        <v>8</v>
      </c>
      <c r="C17" s="12">
        <v>136721.7</v>
      </c>
      <c r="D17" s="12">
        <v>113374.25</v>
      </c>
      <c r="E17" s="10">
        <f t="shared" si="0"/>
        <v>82.92337646474553</v>
      </c>
    </row>
    <row r="18" spans="1:5" ht="58.5" customHeight="1">
      <c r="A18" s="8" t="s">
        <v>88</v>
      </c>
      <c r="B18" s="11" t="s">
        <v>89</v>
      </c>
      <c r="C18" s="12">
        <f>C19</f>
        <v>9200</v>
      </c>
      <c r="D18" s="12">
        <f>D19</f>
        <v>7767.93</v>
      </c>
      <c r="E18" s="10">
        <f t="shared" si="0"/>
        <v>84.43402173913044</v>
      </c>
    </row>
    <row r="19" spans="1:5" ht="61.5" customHeight="1">
      <c r="A19" s="8" t="s">
        <v>90</v>
      </c>
      <c r="B19" s="11" t="s">
        <v>91</v>
      </c>
      <c r="C19" s="12">
        <v>9200</v>
      </c>
      <c r="D19" s="12">
        <v>7767.93</v>
      </c>
      <c r="E19" s="10">
        <f t="shared" si="0"/>
        <v>84.43402173913044</v>
      </c>
    </row>
    <row r="20" spans="1:5" ht="18.75" customHeight="1">
      <c r="A20" s="8" t="s">
        <v>9</v>
      </c>
      <c r="B20" s="11" t="s">
        <v>10</v>
      </c>
      <c r="C20" s="12">
        <f>SUM(C21:C22)+C23</f>
        <v>10869</v>
      </c>
      <c r="D20" s="12">
        <f>SUM(D21:D22)+D23</f>
        <v>8467.88</v>
      </c>
      <c r="E20" s="10">
        <f t="shared" si="0"/>
        <v>77.9085472444567</v>
      </c>
    </row>
    <row r="21" spans="1:5" ht="38.25" customHeight="1">
      <c r="A21" s="8" t="s">
        <v>38</v>
      </c>
      <c r="B21" s="11" t="s">
        <v>26</v>
      </c>
      <c r="C21" s="12">
        <v>10545</v>
      </c>
      <c r="D21" s="12">
        <v>7956.99</v>
      </c>
      <c r="E21" s="10">
        <f t="shared" si="0"/>
        <v>75.45746799431011</v>
      </c>
    </row>
    <row r="22" spans="1:5" ht="22.5" customHeight="1">
      <c r="A22" s="8" t="s">
        <v>39</v>
      </c>
      <c r="B22" s="11" t="s">
        <v>11</v>
      </c>
      <c r="C22" s="12">
        <v>42</v>
      </c>
      <c r="D22" s="12">
        <v>394.74</v>
      </c>
      <c r="E22" s="10">
        <f t="shared" si="0"/>
        <v>939.8571428571429</v>
      </c>
    </row>
    <row r="23" spans="1:5" ht="77.25" customHeight="1">
      <c r="A23" s="8" t="s">
        <v>85</v>
      </c>
      <c r="B23" s="51" t="s">
        <v>86</v>
      </c>
      <c r="C23" s="12">
        <v>282</v>
      </c>
      <c r="D23" s="12">
        <v>116.15</v>
      </c>
      <c r="E23" s="10">
        <f t="shared" si="0"/>
        <v>41.187943262411345</v>
      </c>
    </row>
    <row r="24" spans="1:5" ht="18.75" customHeight="1">
      <c r="A24" s="8" t="s">
        <v>113</v>
      </c>
      <c r="B24" s="52" t="s">
        <v>114</v>
      </c>
      <c r="C24" s="53">
        <v>0</v>
      </c>
      <c r="D24" s="53">
        <v>-0.88</v>
      </c>
      <c r="E24" s="54">
        <v>0</v>
      </c>
    </row>
    <row r="25" spans="1:5" ht="22.5" customHeight="1">
      <c r="A25" s="26" t="s">
        <v>12</v>
      </c>
      <c r="B25" s="11" t="s">
        <v>34</v>
      </c>
      <c r="C25" s="12">
        <f>SUM(C26)</f>
        <v>2940</v>
      </c>
      <c r="D25" s="12">
        <f>SUM(D26)</f>
        <v>3450.31</v>
      </c>
      <c r="E25" s="10">
        <f t="shared" si="0"/>
        <v>117.35748299319728</v>
      </c>
    </row>
    <row r="26" spans="1:5" ht="94.5" customHeight="1">
      <c r="A26" s="26" t="s">
        <v>27</v>
      </c>
      <c r="B26" s="29" t="s">
        <v>40</v>
      </c>
      <c r="C26" s="12">
        <v>2940</v>
      </c>
      <c r="D26" s="12">
        <v>3450.31</v>
      </c>
      <c r="E26" s="10">
        <f t="shared" si="0"/>
        <v>117.35748299319728</v>
      </c>
    </row>
    <row r="27" spans="1:5" ht="55.5" customHeight="1">
      <c r="A27" s="26" t="s">
        <v>115</v>
      </c>
      <c r="B27" s="27" t="s">
        <v>116</v>
      </c>
      <c r="C27" s="53">
        <v>0</v>
      </c>
      <c r="D27" s="53">
        <v>0.09</v>
      </c>
      <c r="E27" s="54">
        <v>0</v>
      </c>
    </row>
    <row r="28" spans="1:5" ht="75.75" customHeight="1">
      <c r="A28" s="26" t="s">
        <v>13</v>
      </c>
      <c r="B28" s="55" t="s">
        <v>14</v>
      </c>
      <c r="C28" s="12">
        <f>SUM(C29:C30)</f>
        <v>47097.7</v>
      </c>
      <c r="D28" s="12">
        <f>SUM(D29:D30)</f>
        <v>24327.1</v>
      </c>
      <c r="E28" s="10">
        <f t="shared" si="0"/>
        <v>51.65241614770998</v>
      </c>
    </row>
    <row r="29" spans="1:5" ht="132" customHeight="1">
      <c r="A29" s="32" t="s">
        <v>41</v>
      </c>
      <c r="B29" s="29" t="s">
        <v>42</v>
      </c>
      <c r="C29" s="12">
        <v>46199.7</v>
      </c>
      <c r="D29" s="12">
        <v>23805.19</v>
      </c>
      <c r="E29" s="10">
        <f t="shared" si="0"/>
        <v>51.52671987047535</v>
      </c>
    </row>
    <row r="30" spans="1:5" ht="113.25" customHeight="1">
      <c r="A30" s="26" t="s">
        <v>28</v>
      </c>
      <c r="B30" s="33" t="s">
        <v>37</v>
      </c>
      <c r="C30" s="12">
        <v>898</v>
      </c>
      <c r="D30" s="12">
        <v>521.91</v>
      </c>
      <c r="E30" s="10">
        <f t="shared" si="0"/>
        <v>58.11915367483296</v>
      </c>
    </row>
    <row r="31" spans="1:5" ht="39.75" customHeight="1">
      <c r="A31" s="26" t="s">
        <v>15</v>
      </c>
      <c r="B31" s="11" t="s">
        <v>16</v>
      </c>
      <c r="C31" s="12">
        <f>SUM(C32)</f>
        <v>2300</v>
      </c>
      <c r="D31" s="12">
        <f>SUM(D32)</f>
        <v>1358.62</v>
      </c>
      <c r="E31" s="10">
        <f t="shared" si="0"/>
        <v>59.07043478260869</v>
      </c>
    </row>
    <row r="32" spans="1:5" ht="39.75" customHeight="1">
      <c r="A32" s="26" t="s">
        <v>17</v>
      </c>
      <c r="B32" s="11" t="s">
        <v>18</v>
      </c>
      <c r="C32" s="12">
        <v>2300</v>
      </c>
      <c r="D32" s="12">
        <v>1358.62</v>
      </c>
      <c r="E32" s="10">
        <f t="shared" si="0"/>
        <v>59.07043478260869</v>
      </c>
    </row>
    <row r="33" spans="1:5" ht="57" customHeight="1">
      <c r="A33" s="34" t="s">
        <v>35</v>
      </c>
      <c r="B33" s="30" t="s">
        <v>43</v>
      </c>
      <c r="C33" s="31">
        <f>SUM(C34)</f>
        <v>184</v>
      </c>
      <c r="D33" s="31">
        <f>SUM(D34)</f>
        <v>1290.65</v>
      </c>
      <c r="E33" s="10">
        <f t="shared" si="0"/>
        <v>701.4402173913044</v>
      </c>
    </row>
    <row r="34" spans="1:5" ht="39.75" customHeight="1">
      <c r="A34" s="32" t="s">
        <v>44</v>
      </c>
      <c r="B34" s="27" t="s">
        <v>45</v>
      </c>
      <c r="C34" s="12">
        <v>184</v>
      </c>
      <c r="D34" s="12">
        <v>1290.65</v>
      </c>
      <c r="E34" s="10">
        <f t="shared" si="0"/>
        <v>701.4402173913044</v>
      </c>
    </row>
    <row r="35" spans="1:5" ht="58.5" customHeight="1">
      <c r="A35" s="26" t="s">
        <v>19</v>
      </c>
      <c r="B35" s="11" t="s">
        <v>29</v>
      </c>
      <c r="C35" s="12">
        <f>SUM(C36)</f>
        <v>22272</v>
      </c>
      <c r="D35" s="12">
        <f>SUM(D36)</f>
        <v>1252.37</v>
      </c>
      <c r="E35" s="10">
        <f t="shared" si="0"/>
        <v>5.623069324712643</v>
      </c>
    </row>
    <row r="36" spans="1:5" ht="74.25" customHeight="1">
      <c r="A36" s="32" t="s">
        <v>46</v>
      </c>
      <c r="B36" s="27" t="s">
        <v>47</v>
      </c>
      <c r="C36" s="12">
        <v>22272</v>
      </c>
      <c r="D36" s="12">
        <v>1252.37</v>
      </c>
      <c r="E36" s="10">
        <f t="shared" si="0"/>
        <v>5.623069324712643</v>
      </c>
    </row>
    <row r="37" spans="1:5" ht="38.25" customHeight="1">
      <c r="A37" s="26" t="s">
        <v>20</v>
      </c>
      <c r="B37" s="11" t="s">
        <v>21</v>
      </c>
      <c r="C37" s="12">
        <v>2680</v>
      </c>
      <c r="D37" s="12">
        <v>1058.46</v>
      </c>
      <c r="E37" s="10">
        <f t="shared" si="0"/>
        <v>39.494776119402985</v>
      </c>
    </row>
    <row r="38" spans="1:5" ht="20.25" customHeight="1">
      <c r="A38" s="28" t="s">
        <v>30</v>
      </c>
      <c r="B38" s="11" t="s">
        <v>31</v>
      </c>
      <c r="C38" s="12">
        <f>SUM(C39)</f>
        <v>0</v>
      </c>
      <c r="D38" s="12">
        <f>SUM(D39)</f>
        <v>0</v>
      </c>
      <c r="E38" s="10">
        <v>0</v>
      </c>
    </row>
    <row r="39" spans="1:5" ht="39.75" customHeight="1">
      <c r="A39" s="28" t="s">
        <v>32</v>
      </c>
      <c r="B39" s="11" t="s">
        <v>33</v>
      </c>
      <c r="C39" s="12">
        <v>0</v>
      </c>
      <c r="D39" s="12">
        <v>0</v>
      </c>
      <c r="E39" s="10">
        <v>0</v>
      </c>
    </row>
    <row r="40" spans="1:5" ht="37.5">
      <c r="A40" s="8" t="s">
        <v>48</v>
      </c>
      <c r="B40" s="9" t="s">
        <v>49</v>
      </c>
      <c r="C40" s="10">
        <f>C41</f>
        <v>320762.02300000004</v>
      </c>
      <c r="D40" s="10">
        <f>D41+D71</f>
        <v>237014.54499999998</v>
      </c>
      <c r="E40" s="10">
        <f t="shared" si="0"/>
        <v>73.89108685101414</v>
      </c>
    </row>
    <row r="41" spans="1:5" ht="56.25">
      <c r="A41" s="8" t="s">
        <v>50</v>
      </c>
      <c r="B41" s="11" t="s">
        <v>51</v>
      </c>
      <c r="C41" s="12">
        <f>C42+C45+C49+C67+C70+C69+C68</f>
        <v>320762.02300000004</v>
      </c>
      <c r="D41" s="12">
        <f>D42+D45+D49+D67+D70</f>
        <v>237039.48099999997</v>
      </c>
      <c r="E41" s="10">
        <f t="shared" si="0"/>
        <v>73.89886083864732</v>
      </c>
    </row>
    <row r="42" spans="1:5" ht="37.5">
      <c r="A42" s="8" t="s">
        <v>52</v>
      </c>
      <c r="B42" s="11" t="s">
        <v>53</v>
      </c>
      <c r="C42" s="12">
        <f>C43+C44</f>
        <v>0</v>
      </c>
      <c r="D42" s="12">
        <f>D43+D44</f>
        <v>2061</v>
      </c>
      <c r="E42" s="10">
        <v>0</v>
      </c>
    </row>
    <row r="43" spans="1:5" ht="56.25">
      <c r="A43" s="35" t="s">
        <v>110</v>
      </c>
      <c r="B43" s="36" t="s">
        <v>111</v>
      </c>
      <c r="C43" s="37">
        <v>0</v>
      </c>
      <c r="D43" s="37">
        <v>2061</v>
      </c>
      <c r="E43" s="10">
        <v>0</v>
      </c>
    </row>
    <row r="44" spans="1:5" ht="37.5">
      <c r="A44" s="35" t="s">
        <v>87</v>
      </c>
      <c r="B44" s="36" t="s">
        <v>95</v>
      </c>
      <c r="C44" s="37">
        <v>0</v>
      </c>
      <c r="D44" s="37">
        <v>0</v>
      </c>
      <c r="E44" s="10">
        <v>0</v>
      </c>
    </row>
    <row r="45" spans="1:5" ht="56.25">
      <c r="A45" s="8" t="s">
        <v>54</v>
      </c>
      <c r="B45" s="11" t="s">
        <v>55</v>
      </c>
      <c r="C45" s="45">
        <f>C46+C48+C47</f>
        <v>8101.393</v>
      </c>
      <c r="D45" s="45">
        <f>D46+D48+D47</f>
        <v>0</v>
      </c>
      <c r="E45" s="10">
        <f t="shared" si="0"/>
        <v>0</v>
      </c>
    </row>
    <row r="46" spans="1:5" ht="93.75">
      <c r="A46" s="8" t="s">
        <v>56</v>
      </c>
      <c r="B46" s="11" t="s">
        <v>57</v>
      </c>
      <c r="C46" s="45">
        <v>0</v>
      </c>
      <c r="D46" s="45">
        <v>0</v>
      </c>
      <c r="E46" s="10">
        <v>0</v>
      </c>
    </row>
    <row r="47" spans="1:5" ht="56.25">
      <c r="A47" s="8" t="s">
        <v>58</v>
      </c>
      <c r="B47" s="11" t="s">
        <v>59</v>
      </c>
      <c r="C47" s="12">
        <v>0</v>
      </c>
      <c r="D47" s="12">
        <v>0</v>
      </c>
      <c r="E47" s="10">
        <v>0</v>
      </c>
    </row>
    <row r="48" spans="1:5" ht="37.5">
      <c r="A48" s="8" t="s">
        <v>60</v>
      </c>
      <c r="B48" s="11" t="s">
        <v>61</v>
      </c>
      <c r="C48" s="45">
        <v>8101.393</v>
      </c>
      <c r="D48" s="45">
        <v>0</v>
      </c>
      <c r="E48" s="10">
        <f t="shared" si="0"/>
        <v>0</v>
      </c>
    </row>
    <row r="49" spans="1:5" ht="56.25">
      <c r="A49" s="35" t="s">
        <v>62</v>
      </c>
      <c r="B49" s="11" t="s">
        <v>63</v>
      </c>
      <c r="C49" s="12">
        <f>C50+C51+C52+C53+C54+C55+C66</f>
        <v>310435.97000000003</v>
      </c>
      <c r="D49" s="12">
        <f>D50+D51+D52+D53+D54+D55+D66</f>
        <v>234935.92099999997</v>
      </c>
      <c r="E49" s="10">
        <f t="shared" si="0"/>
        <v>75.67934894915687</v>
      </c>
    </row>
    <row r="50" spans="1:5" ht="93.75">
      <c r="A50" s="35" t="s">
        <v>64</v>
      </c>
      <c r="B50" s="38" t="s">
        <v>65</v>
      </c>
      <c r="C50" s="12">
        <v>0</v>
      </c>
      <c r="D50" s="12">
        <v>0</v>
      </c>
      <c r="E50" s="10">
        <v>0</v>
      </c>
    </row>
    <row r="51" spans="1:5" ht="56.25">
      <c r="A51" s="35" t="s">
        <v>66</v>
      </c>
      <c r="B51" s="11" t="s">
        <v>67</v>
      </c>
      <c r="C51" s="12">
        <v>1428.45</v>
      </c>
      <c r="D51" s="12">
        <v>1121</v>
      </c>
      <c r="E51" s="10">
        <f t="shared" si="0"/>
        <v>78.47667051699393</v>
      </c>
    </row>
    <row r="52" spans="1:5" ht="93.75">
      <c r="A52" s="35" t="s">
        <v>68</v>
      </c>
      <c r="B52" s="39" t="s">
        <v>96</v>
      </c>
      <c r="C52" s="12">
        <v>19.8</v>
      </c>
      <c r="D52" s="12">
        <v>19.8</v>
      </c>
      <c r="E52" s="10">
        <v>0</v>
      </c>
    </row>
    <row r="53" spans="1:5" ht="75">
      <c r="A53" s="35" t="s">
        <v>69</v>
      </c>
      <c r="B53" s="11" t="s">
        <v>70</v>
      </c>
      <c r="C53" s="12">
        <v>1360</v>
      </c>
      <c r="D53" s="12">
        <v>1352</v>
      </c>
      <c r="E53" s="10">
        <f t="shared" si="0"/>
        <v>99.41176470588235</v>
      </c>
    </row>
    <row r="54" spans="1:5" ht="56.25">
      <c r="A54" s="35" t="s">
        <v>71</v>
      </c>
      <c r="B54" s="11" t="s">
        <v>72</v>
      </c>
      <c r="C54" s="12">
        <v>0</v>
      </c>
      <c r="D54" s="12">
        <v>0</v>
      </c>
      <c r="E54" s="10">
        <v>0</v>
      </c>
    </row>
    <row r="55" spans="1:5" ht="56.25">
      <c r="A55" s="35" t="s">
        <v>73</v>
      </c>
      <c r="B55" s="11" t="s">
        <v>74</v>
      </c>
      <c r="C55" s="12">
        <f>SUM(C56:C65)</f>
        <v>305194.72000000003</v>
      </c>
      <c r="D55" s="12">
        <f>SUM(D56:D65)</f>
        <v>229913.12099999998</v>
      </c>
      <c r="E55" s="10">
        <f t="shared" si="0"/>
        <v>75.33325642068773</v>
      </c>
    </row>
    <row r="56" spans="1:5" ht="112.5">
      <c r="A56" s="56"/>
      <c r="B56" s="40" t="s">
        <v>75</v>
      </c>
      <c r="C56" s="12">
        <v>220568</v>
      </c>
      <c r="D56" s="12">
        <v>165214.478</v>
      </c>
      <c r="E56" s="10">
        <f t="shared" si="0"/>
        <v>74.9041012295528</v>
      </c>
    </row>
    <row r="57" spans="1:5" ht="131.25">
      <c r="A57" s="56"/>
      <c r="B57" s="40" t="s">
        <v>93</v>
      </c>
      <c r="C57" s="12">
        <v>54944</v>
      </c>
      <c r="D57" s="12">
        <v>44287.086</v>
      </c>
      <c r="E57" s="10">
        <f t="shared" si="0"/>
        <v>80.60404411764706</v>
      </c>
    </row>
    <row r="58" spans="1:5" ht="75">
      <c r="A58" s="56"/>
      <c r="B58" s="41" t="s">
        <v>76</v>
      </c>
      <c r="C58" s="12">
        <v>1003.4</v>
      </c>
      <c r="D58" s="12">
        <v>766.465</v>
      </c>
      <c r="E58" s="10">
        <f t="shared" si="0"/>
        <v>76.3867849312338</v>
      </c>
    </row>
    <row r="59" spans="1:5" ht="93.75">
      <c r="A59" s="56"/>
      <c r="B59" s="38" t="s">
        <v>77</v>
      </c>
      <c r="C59" s="12">
        <v>18811</v>
      </c>
      <c r="D59" s="12">
        <v>12541</v>
      </c>
      <c r="E59" s="10">
        <f t="shared" si="0"/>
        <v>66.66843867949605</v>
      </c>
    </row>
    <row r="60" spans="1:5" ht="56.25">
      <c r="A60" s="56"/>
      <c r="B60" s="40" t="s">
        <v>92</v>
      </c>
      <c r="C60" s="12">
        <v>3443</v>
      </c>
      <c r="D60" s="12">
        <v>2887.1</v>
      </c>
      <c r="E60" s="10">
        <f t="shared" si="0"/>
        <v>83.85419692128957</v>
      </c>
    </row>
    <row r="61" spans="1:5" ht="112.5">
      <c r="A61" s="56"/>
      <c r="B61" s="40" t="s">
        <v>78</v>
      </c>
      <c r="C61" s="12">
        <v>538</v>
      </c>
      <c r="D61" s="12">
        <v>384.52</v>
      </c>
      <c r="E61" s="10">
        <f t="shared" si="0"/>
        <v>71.4721189591078</v>
      </c>
    </row>
    <row r="62" spans="1:5" ht="75">
      <c r="A62" s="56"/>
      <c r="B62" s="38" t="s">
        <v>79</v>
      </c>
      <c r="C62" s="12">
        <v>4834</v>
      </c>
      <c r="D62" s="12">
        <v>3295.127</v>
      </c>
      <c r="E62" s="10">
        <f t="shared" si="0"/>
        <v>68.16563922217625</v>
      </c>
    </row>
    <row r="63" spans="1:5" ht="131.25">
      <c r="A63" s="56"/>
      <c r="B63" s="38" t="s">
        <v>97</v>
      </c>
      <c r="C63" s="12">
        <v>0.36</v>
      </c>
      <c r="D63" s="12">
        <v>0.36</v>
      </c>
      <c r="E63" s="10">
        <f t="shared" si="0"/>
        <v>100</v>
      </c>
    </row>
    <row r="64" spans="1:5" ht="130.5" customHeight="1">
      <c r="A64" s="56"/>
      <c r="B64" s="38" t="s">
        <v>98</v>
      </c>
      <c r="C64" s="12">
        <v>400.96</v>
      </c>
      <c r="D64" s="12">
        <v>48</v>
      </c>
      <c r="E64" s="10">
        <f t="shared" si="0"/>
        <v>11.97126895450918</v>
      </c>
    </row>
    <row r="65" spans="1:5" ht="56.25">
      <c r="A65" s="57"/>
      <c r="B65" s="40" t="s">
        <v>80</v>
      </c>
      <c r="C65" s="12">
        <v>652</v>
      </c>
      <c r="D65" s="12">
        <v>488.985</v>
      </c>
      <c r="E65" s="10">
        <f t="shared" si="0"/>
        <v>74.99769938650307</v>
      </c>
    </row>
    <row r="66" spans="1:5" ht="150">
      <c r="A66" s="35" t="s">
        <v>81</v>
      </c>
      <c r="B66" s="38" t="s">
        <v>82</v>
      </c>
      <c r="C66" s="12">
        <v>2433</v>
      </c>
      <c r="D66" s="12">
        <v>2530</v>
      </c>
      <c r="E66" s="10">
        <f t="shared" si="0"/>
        <v>103.986847513358</v>
      </c>
    </row>
    <row r="67" spans="1:5" ht="112.5">
      <c r="A67" s="35" t="s">
        <v>83</v>
      </c>
      <c r="B67" s="42" t="s">
        <v>94</v>
      </c>
      <c r="C67" s="45">
        <v>0</v>
      </c>
      <c r="D67" s="45">
        <v>0</v>
      </c>
      <c r="E67" s="10">
        <v>0</v>
      </c>
    </row>
    <row r="68" spans="1:5" ht="75">
      <c r="A68" s="35" t="s">
        <v>106</v>
      </c>
      <c r="B68" s="42" t="s">
        <v>108</v>
      </c>
      <c r="C68" s="45">
        <v>9.9</v>
      </c>
      <c r="D68" s="45">
        <v>0</v>
      </c>
      <c r="E68" s="10"/>
    </row>
    <row r="69" spans="1:5" ht="113.25" thickBot="1">
      <c r="A69" s="35" t="s">
        <v>107</v>
      </c>
      <c r="B69" s="42" t="s">
        <v>109</v>
      </c>
      <c r="C69" s="45">
        <v>2172.2</v>
      </c>
      <c r="D69" s="45">
        <v>0</v>
      </c>
      <c r="E69" s="10"/>
    </row>
    <row r="70" spans="1:5" ht="132" thickBot="1">
      <c r="A70" s="47" t="s">
        <v>99</v>
      </c>
      <c r="B70" s="50" t="s">
        <v>100</v>
      </c>
      <c r="C70" s="45">
        <v>42.56</v>
      </c>
      <c r="D70" s="45">
        <v>42.56</v>
      </c>
      <c r="E70" s="10">
        <f t="shared" si="0"/>
        <v>100</v>
      </c>
    </row>
    <row r="71" spans="1:5" ht="75.75" thickBot="1">
      <c r="A71" s="47" t="s">
        <v>104</v>
      </c>
      <c r="B71" s="49" t="s">
        <v>105</v>
      </c>
      <c r="C71" s="45">
        <v>0</v>
      </c>
      <c r="D71" s="45">
        <v>-24.936</v>
      </c>
      <c r="E71" s="10">
        <v>0</v>
      </c>
    </row>
    <row r="72" spans="1:5" ht="18.75">
      <c r="A72" s="43"/>
      <c r="B72" s="44" t="s">
        <v>84</v>
      </c>
      <c r="C72" s="46">
        <f>C15+C40</f>
        <v>555026.4230000001</v>
      </c>
      <c r="D72" s="46">
        <f>D15+D40</f>
        <v>399361.32499999995</v>
      </c>
      <c r="E72" s="10">
        <f t="shared" si="0"/>
        <v>71.9535698573399</v>
      </c>
    </row>
    <row r="73" spans="1:3" ht="12.75">
      <c r="A73" s="13"/>
      <c r="B73" s="2"/>
      <c r="C73" s="23"/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  <row r="902" spans="1:3" ht="12.75">
      <c r="A902" s="13"/>
      <c r="B902" s="2"/>
      <c r="C902" s="23"/>
    </row>
    <row r="903" spans="1:3" ht="12.75">
      <c r="A903" s="13"/>
      <c r="B903" s="2"/>
      <c r="C903" s="23"/>
    </row>
    <row r="904" spans="1:3" ht="12.75">
      <c r="A904" s="13"/>
      <c r="B904" s="2"/>
      <c r="C904" s="23"/>
    </row>
    <row r="905" spans="1:3" ht="12.75">
      <c r="A905" s="13"/>
      <c r="B905" s="2"/>
      <c r="C905" s="23"/>
    </row>
    <row r="906" spans="1:3" ht="12.75">
      <c r="A906" s="13"/>
      <c r="B906" s="2"/>
      <c r="C906" s="23"/>
    </row>
    <row r="907" spans="1:3" ht="12.75">
      <c r="A907" s="13"/>
      <c r="B907" s="2"/>
      <c r="C907" s="23"/>
    </row>
  </sheetData>
  <sheetProtection/>
  <mergeCells count="6">
    <mergeCell ref="A56:A65"/>
    <mergeCell ref="B8:C8"/>
    <mergeCell ref="B9:C9"/>
    <mergeCell ref="B2:E2"/>
    <mergeCell ref="B3:E3"/>
    <mergeCell ref="B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2015-07-28T02:31:24Z</cp:lastPrinted>
  <dcterms:created xsi:type="dcterms:W3CDTF">2005-08-18T04:46:17Z</dcterms:created>
  <dcterms:modified xsi:type="dcterms:W3CDTF">2015-11-26T04:37:42Z</dcterms:modified>
  <cp:category/>
  <cp:version/>
  <cp:contentType/>
  <cp:contentStatus/>
</cp:coreProperties>
</file>